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85" yWindow="-15" windowWidth="12630" windowHeight="12405"/>
  </bookViews>
  <sheets>
    <sheet name="EG Tool" sheetId="1" r:id="rId1"/>
    <sheet name="EG Tool Directions" sheetId="2" r:id="rId2"/>
  </sheets>
  <calcPr calcId="162913"/>
</workbook>
</file>

<file path=xl/calcChain.xml><?xml version="1.0" encoding="utf-8"?>
<calcChain xmlns="http://schemas.openxmlformats.org/spreadsheetml/2006/main">
  <c r="F16" i="1" l="1"/>
  <c r="D16" i="1"/>
  <c r="C16" i="1"/>
  <c r="B16" i="1"/>
  <c r="E16" i="1" l="1"/>
  <c r="E15" i="1"/>
  <c r="E14" i="1"/>
  <c r="E13" i="1"/>
  <c r="E12" i="1"/>
  <c r="E11" i="1"/>
  <c r="E10" i="1"/>
  <c r="E9" i="1"/>
  <c r="E8" i="1"/>
  <c r="E7" i="1"/>
  <c r="E6" i="1"/>
  <c r="E5" i="1"/>
  <c r="E4" i="1"/>
  <c r="G5" i="1" l="1"/>
  <c r="H5" i="1" s="1"/>
  <c r="G6" i="1"/>
  <c r="H6" i="1" s="1"/>
  <c r="G7" i="1"/>
  <c r="H7" i="1" s="1"/>
  <c r="G8" i="1"/>
  <c r="H8" i="1" s="1"/>
  <c r="G10" i="1"/>
  <c r="H10" i="1"/>
  <c r="G11" i="1"/>
  <c r="H11" i="1" s="1"/>
  <c r="G12" i="1"/>
  <c r="H12" i="1"/>
  <c r="G13" i="1"/>
  <c r="H13" i="1"/>
  <c r="G14" i="1"/>
  <c r="H14" i="1" s="1"/>
  <c r="G15" i="1"/>
  <c r="H15" i="1" s="1"/>
  <c r="G4" i="1"/>
  <c r="H4" i="1" l="1"/>
  <c r="H16" i="1" s="1"/>
  <c r="G16" i="1"/>
</calcChain>
</file>

<file path=xl/sharedStrings.xml><?xml version="1.0" encoding="utf-8"?>
<sst xmlns="http://schemas.openxmlformats.org/spreadsheetml/2006/main" count="41" uniqueCount="39">
  <si>
    <t>ABE1 Beginning Literacy</t>
  </si>
  <si>
    <t>ABE3 Intermediate Low</t>
  </si>
  <si>
    <t>ABE4 Intermediate High</t>
  </si>
  <si>
    <t>ASE1 Low</t>
  </si>
  <si>
    <t>ASE2 High</t>
  </si>
  <si>
    <t>ESL1 Beginning Literacy</t>
  </si>
  <si>
    <t>ESL2 Low Beginning</t>
  </si>
  <si>
    <t>ESL3 High Beginning</t>
  </si>
  <si>
    <t>ESL4 Intermediate Low</t>
  </si>
  <si>
    <t>ESL5 Intermediate High</t>
  </si>
  <si>
    <t>ESL6 Advanced</t>
  </si>
  <si>
    <t>N/A</t>
  </si>
  <si>
    <t>Educational Gain Tool Directions</t>
  </si>
  <si>
    <t>1. Obtain a copy of a Table 4 from GALIS. It can be overall program, by site, or by teacher.</t>
  </si>
  <si>
    <t>4. Do not change the data in row 16. It will update when new data is added to the tool.</t>
  </si>
  <si>
    <t>*Total Completions to meet goal</t>
  </si>
  <si>
    <t>*Additional Completions to meet goal</t>
  </si>
  <si>
    <t>ABE2 Beginning Basic Ed.</t>
  </si>
  <si>
    <t>Entering Educational Functioning Level</t>
  </si>
  <si>
    <t>Total Number Enrolled</t>
  </si>
  <si>
    <t>Total Attendance Hours</t>
  </si>
  <si>
    <t>Number Completed Level</t>
  </si>
  <si>
    <t>*Percentage Completing Level</t>
  </si>
  <si>
    <t>2. Use the information from Table 4 to replace the data in cells B4 through D15.</t>
  </si>
  <si>
    <t>3. Do not change the data in columns E, G, or H. They will update when new data is added to the tool.</t>
  </si>
  <si>
    <t>5. The negotiated percentages in column F can be updated to reflect a new fiscal or or to set higher expectations.</t>
  </si>
  <si>
    <t xml:space="preserve">The percentage completing a level is calculated by dividing column D by  B. This column corresponds to column H on NRS Table 4. </t>
  </si>
  <si>
    <t>The negotiated percentages are preloaded to be used for the calculations.</t>
  </si>
  <si>
    <t>The total number of completions to meet the negotiated percentage goal is calculated, based on entered data.</t>
  </si>
  <si>
    <t>The additional number of completions needed to meet the negotiated percentage goal is calculated, based on entered data.</t>
  </si>
  <si>
    <t>*These columns will calculate automatically based upon entered data.</t>
  </si>
  <si>
    <t>TOTALS</t>
  </si>
  <si>
    <t>Note: Grand totals will not equal the EFL totals due to rounding to the nearest number of students.</t>
  </si>
  <si>
    <t>Total number enrolled is found on the current GALIS Table 4, column B and is entered by the local program.</t>
  </si>
  <si>
    <t>Total attendance hours can be found on the current GALIS Table 4, column C and is entered by the local program.</t>
  </si>
  <si>
    <t>The number of students completing a level can be found on the current GALIS Table 4, column D and is entered by the local program.</t>
  </si>
  <si>
    <t>Effective date: October 1, 2013; Revised February 15, 2014; Revised April 29, 2015; Revised June 1, 2015, July 1, 2016</t>
  </si>
  <si>
    <t xml:space="preserve">                           FY17 OAE Educational Gain Calculation Tool (based on the current GALIS Table 4)      </t>
  </si>
  <si>
    <t>Negotiated FY17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</si>
</sst>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color indexed="8"/>
      <name val="ARIAL"/>
      <charset val="1"/>
    </font>
    <font>
      <sz val="10"/>
      <color indexed="8"/>
      <name val="ARIAL"/>
      <charset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9" fontId="1" fillId="0" borderId="0" applyFont="0" applyFill="0" applyBorder="0" applyAlignment="0" applyProtection="0">
      <alignment vertical="top"/>
    </xf>
  </cellStyleXfs>
  <cellXfs count="34">
    <xf numFmtId="0" fontId="0" fillId="0" borderId="0" xfId="0">
      <alignment vertical="top"/>
    </xf>
    <xf numFmtId="164" fontId="0" fillId="0" borderId="0" xfId="1" applyNumberFormat="1" applyFont="1">
      <alignment vertical="top"/>
    </xf>
    <xf numFmtId="0" fontId="0" fillId="0" borderId="0" xfId="0" applyAlignment="1">
      <alignment vertical="center"/>
    </xf>
    <xf numFmtId="9" fontId="0" fillId="0" borderId="0" xfId="1" applyNumberFormat="1" applyFont="1" applyFill="1">
      <alignment vertical="top"/>
    </xf>
    <xf numFmtId="0" fontId="2" fillId="0" borderId="0" xfId="0" applyFont="1">
      <alignment vertical="top"/>
    </xf>
    <xf numFmtId="164" fontId="2" fillId="0" borderId="0" xfId="1" applyNumberFormat="1" applyFont="1">
      <alignment vertical="top"/>
    </xf>
    <xf numFmtId="9" fontId="2" fillId="0" borderId="0" xfId="1" applyNumberFormat="1" applyFont="1" applyFill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>
      <alignment vertical="top"/>
    </xf>
    <xf numFmtId="37" fontId="2" fillId="0" borderId="1" xfId="0" applyNumberFormat="1" applyFont="1" applyBorder="1">
      <alignment vertical="top"/>
    </xf>
    <xf numFmtId="4" fontId="2" fillId="0" borderId="1" xfId="0" applyNumberFormat="1" applyFont="1" applyBorder="1">
      <alignment vertical="top"/>
    </xf>
    <xf numFmtId="1" fontId="2" fillId="2" borderId="1" xfId="0" applyNumberFormat="1" applyFont="1" applyFill="1" applyBorder="1">
      <alignment vertical="top"/>
    </xf>
    <xf numFmtId="1" fontId="2" fillId="2" borderId="1" xfId="0" applyNumberFormat="1" applyFont="1" applyFill="1" applyBorder="1" applyAlignment="1">
      <alignment horizontal="right" vertical="top"/>
    </xf>
    <xf numFmtId="0" fontId="2" fillId="3" borderId="1" xfId="0" applyFont="1" applyFill="1" applyBorder="1">
      <alignment vertical="top"/>
    </xf>
    <xf numFmtId="37" fontId="2" fillId="3" borderId="1" xfId="0" applyNumberFormat="1" applyFont="1" applyFill="1" applyBorder="1">
      <alignment vertical="top"/>
    </xf>
    <xf numFmtId="4" fontId="2" fillId="3" borderId="1" xfId="0" applyNumberFormat="1" applyFont="1" applyFill="1" applyBorder="1">
      <alignment vertical="top"/>
    </xf>
    <xf numFmtId="164" fontId="2" fillId="3" borderId="1" xfId="1" applyNumberFormat="1" applyFont="1" applyFill="1" applyBorder="1">
      <alignment vertical="top"/>
    </xf>
    <xf numFmtId="9" fontId="2" fillId="3" borderId="1" xfId="1" applyNumberFormat="1" applyFont="1" applyFill="1" applyBorder="1">
      <alignment vertical="top"/>
    </xf>
    <xf numFmtId="1" fontId="2" fillId="3" borderId="1" xfId="0" applyNumberFormat="1" applyFont="1" applyFill="1" applyBorder="1">
      <alignment vertical="top"/>
    </xf>
    <xf numFmtId="9" fontId="2" fillId="3" borderId="1" xfId="1" applyNumberFormat="1" applyFont="1" applyFill="1" applyBorder="1" applyAlignment="1">
      <alignment horizontal="center" vertical="center" wrapText="1"/>
    </xf>
    <xf numFmtId="9" fontId="2" fillId="3" borderId="1" xfId="1" applyNumberFormat="1" applyFont="1" applyFill="1" applyBorder="1" applyAlignment="1">
      <alignment horizontal="right" vertical="top"/>
    </xf>
    <xf numFmtId="0" fontId="0" fillId="0" borderId="0" xfId="0" applyAlignment="1">
      <alignment horizontal="left" vertical="top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0" borderId="0" xfId="0" applyFont="1">
      <alignment vertical="top"/>
    </xf>
    <xf numFmtId="164" fontId="3" fillId="0" borderId="0" xfId="1" applyNumberFormat="1" applyFont="1">
      <alignment vertical="top"/>
    </xf>
    <xf numFmtId="9" fontId="3" fillId="0" borderId="0" xfId="1" applyNumberFormat="1" applyFont="1" applyFill="1">
      <alignment vertical="top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>
      <alignment vertical="top"/>
    </xf>
    <xf numFmtId="1" fontId="0" fillId="0" borderId="0" xfId="0" applyNumberFormat="1">
      <alignment vertical="top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9525</xdr:rowOff>
    </xdr:from>
    <xdr:to>
      <xdr:col>0</xdr:col>
      <xdr:colOff>1238250</xdr:colOff>
      <xdr:row>0</xdr:row>
      <xdr:rowOff>786387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9525"/>
          <a:ext cx="1095375" cy="77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32"/>
  <sheetViews>
    <sheetView tabSelected="1" workbookViewId="0">
      <selection activeCell="F16" sqref="F16"/>
    </sheetView>
  </sheetViews>
  <sheetFormatPr defaultColWidth="6.85546875" defaultRowHeight="12.75" customHeight="1" x14ac:dyDescent="0.2"/>
  <cols>
    <col min="1" max="1" width="28.28515625" customWidth="1"/>
    <col min="2" max="2" width="13" customWidth="1"/>
    <col min="3" max="3" width="12.7109375" bestFit="1" customWidth="1"/>
    <col min="4" max="4" width="12.140625" bestFit="1" customWidth="1"/>
    <col min="5" max="5" width="14" style="1" customWidth="1"/>
    <col min="6" max="6" width="12.85546875" style="3" bestFit="1" customWidth="1"/>
    <col min="7" max="7" width="14" bestFit="1" customWidth="1"/>
    <col min="8" max="8" width="14.42578125" customWidth="1"/>
  </cols>
  <sheetData>
    <row r="1" spans="1:8" ht="65.25" customHeight="1" x14ac:dyDescent="0.2">
      <c r="A1" s="31" t="s">
        <v>37</v>
      </c>
      <c r="B1" s="32"/>
      <c r="C1" s="32"/>
      <c r="D1" s="32"/>
      <c r="E1" s="32"/>
      <c r="F1" s="32"/>
      <c r="G1" s="32"/>
      <c r="H1" s="33"/>
    </row>
    <row r="2" spans="1:8" ht="12.6" customHeight="1" x14ac:dyDescent="0.2">
      <c r="A2" s="4"/>
      <c r="B2" s="4"/>
      <c r="C2" s="4"/>
      <c r="D2" s="4"/>
      <c r="E2" s="5"/>
      <c r="F2" s="6"/>
      <c r="G2" s="4"/>
      <c r="H2" s="4"/>
    </row>
    <row r="3" spans="1:8" s="2" customFormat="1" ht="54" customHeight="1" x14ac:dyDescent="0.2">
      <c r="A3" s="7" t="s">
        <v>18</v>
      </c>
      <c r="B3" s="7" t="s">
        <v>19</v>
      </c>
      <c r="C3" s="7" t="s">
        <v>20</v>
      </c>
      <c r="D3" s="7" t="s">
        <v>21</v>
      </c>
      <c r="E3" s="28" t="s">
        <v>22</v>
      </c>
      <c r="F3" s="20" t="s">
        <v>38</v>
      </c>
      <c r="G3" s="8" t="s">
        <v>15</v>
      </c>
      <c r="H3" s="8" t="s">
        <v>16</v>
      </c>
    </row>
    <row r="4" spans="1:8" ht="17.45" customHeight="1" x14ac:dyDescent="0.2">
      <c r="A4" s="9" t="s">
        <v>0</v>
      </c>
      <c r="B4" s="10">
        <v>44</v>
      </c>
      <c r="C4" s="11">
        <v>4604</v>
      </c>
      <c r="D4" s="10">
        <v>18</v>
      </c>
      <c r="E4" s="29">
        <f>D4/B4</f>
        <v>0.40909090909090912</v>
      </c>
      <c r="F4" s="18">
        <v>0.56999999999999995</v>
      </c>
      <c r="G4" s="12">
        <f>B4*F4</f>
        <v>25.08</v>
      </c>
      <c r="H4" s="12">
        <f>G4-D4</f>
        <v>7.0799999999999983</v>
      </c>
    </row>
    <row r="5" spans="1:8" ht="17.45" customHeight="1" x14ac:dyDescent="0.2">
      <c r="A5" s="9" t="s">
        <v>17</v>
      </c>
      <c r="B5" s="10">
        <v>318</v>
      </c>
      <c r="C5" s="11">
        <v>24193.75</v>
      </c>
      <c r="D5" s="10">
        <v>163</v>
      </c>
      <c r="E5" s="29">
        <f t="shared" ref="E5:E15" si="0">D5/B5</f>
        <v>0.51257861635220126</v>
      </c>
      <c r="F5" s="18">
        <v>0.54</v>
      </c>
      <c r="G5" s="12">
        <f t="shared" ref="G5:G15" si="1">B5*F5</f>
        <v>171.72</v>
      </c>
      <c r="H5" s="12">
        <f t="shared" ref="H5:H15" si="2">G5-D5</f>
        <v>8.7199999999999989</v>
      </c>
    </row>
    <row r="6" spans="1:8" ht="17.45" customHeight="1" x14ac:dyDescent="0.2">
      <c r="A6" s="9" t="s">
        <v>1</v>
      </c>
      <c r="B6" s="10">
        <v>511</v>
      </c>
      <c r="C6" s="11">
        <v>36231.5</v>
      </c>
      <c r="D6" s="10">
        <v>228</v>
      </c>
      <c r="E6" s="29">
        <f t="shared" si="0"/>
        <v>0.44618395303326808</v>
      </c>
      <c r="F6" s="18">
        <v>0.51</v>
      </c>
      <c r="G6" s="12">
        <f t="shared" si="1"/>
        <v>260.61</v>
      </c>
      <c r="H6" s="12">
        <f t="shared" si="2"/>
        <v>32.610000000000014</v>
      </c>
    </row>
    <row r="7" spans="1:8" ht="17.45" customHeight="1" x14ac:dyDescent="0.2">
      <c r="A7" s="9" t="s">
        <v>2</v>
      </c>
      <c r="B7" s="10">
        <v>464</v>
      </c>
      <c r="C7" s="11">
        <v>32750.75</v>
      </c>
      <c r="D7" s="10">
        <v>182</v>
      </c>
      <c r="E7" s="29">
        <f t="shared" si="0"/>
        <v>0.39224137931034481</v>
      </c>
      <c r="F7" s="18">
        <v>0.47</v>
      </c>
      <c r="G7" s="12">
        <f t="shared" si="1"/>
        <v>218.07999999999998</v>
      </c>
      <c r="H7" s="12">
        <f t="shared" si="2"/>
        <v>36.079999999999984</v>
      </c>
    </row>
    <row r="8" spans="1:8" ht="17.45" customHeight="1" x14ac:dyDescent="0.2">
      <c r="A8" s="9" t="s">
        <v>3</v>
      </c>
      <c r="B8" s="10">
        <v>84</v>
      </c>
      <c r="C8" s="11">
        <v>4520</v>
      </c>
      <c r="D8" s="10">
        <v>28</v>
      </c>
      <c r="E8" s="29">
        <f t="shared" si="0"/>
        <v>0.33333333333333331</v>
      </c>
      <c r="F8" s="18">
        <v>0.56000000000000005</v>
      </c>
      <c r="G8" s="12">
        <f t="shared" si="1"/>
        <v>47.040000000000006</v>
      </c>
      <c r="H8" s="12">
        <f t="shared" si="2"/>
        <v>19.040000000000006</v>
      </c>
    </row>
    <row r="9" spans="1:8" ht="17.45" customHeight="1" x14ac:dyDescent="0.2">
      <c r="A9" s="9" t="s">
        <v>4</v>
      </c>
      <c r="B9" s="10">
        <v>39</v>
      </c>
      <c r="C9" s="11">
        <v>2051.5</v>
      </c>
      <c r="D9" s="10">
        <v>18</v>
      </c>
      <c r="E9" s="29">
        <f t="shared" si="0"/>
        <v>0.46153846153846156</v>
      </c>
      <c r="F9" s="21" t="s">
        <v>11</v>
      </c>
      <c r="G9" s="13" t="s">
        <v>11</v>
      </c>
      <c r="H9" s="13" t="s">
        <v>11</v>
      </c>
    </row>
    <row r="10" spans="1:8" ht="17.45" customHeight="1" x14ac:dyDescent="0.2">
      <c r="A10" s="9" t="s">
        <v>5</v>
      </c>
      <c r="B10" s="10">
        <v>356</v>
      </c>
      <c r="C10" s="11">
        <v>21322.25</v>
      </c>
      <c r="D10" s="10">
        <v>89</v>
      </c>
      <c r="E10" s="29">
        <f t="shared" si="0"/>
        <v>0.25</v>
      </c>
      <c r="F10" s="18">
        <v>0.52</v>
      </c>
      <c r="G10" s="12">
        <f t="shared" si="1"/>
        <v>185.12</v>
      </c>
      <c r="H10" s="12">
        <f t="shared" si="2"/>
        <v>96.12</v>
      </c>
    </row>
    <row r="11" spans="1:8" ht="17.45" customHeight="1" x14ac:dyDescent="0.2">
      <c r="A11" s="9" t="s">
        <v>6</v>
      </c>
      <c r="B11" s="10">
        <v>93</v>
      </c>
      <c r="C11" s="11">
        <v>5813</v>
      </c>
      <c r="D11" s="10">
        <v>27</v>
      </c>
      <c r="E11" s="29">
        <f t="shared" si="0"/>
        <v>0.29032258064516131</v>
      </c>
      <c r="F11" s="18">
        <v>0.57999999999999996</v>
      </c>
      <c r="G11" s="12">
        <f t="shared" si="1"/>
        <v>53.94</v>
      </c>
      <c r="H11" s="12">
        <f t="shared" si="2"/>
        <v>26.939999999999998</v>
      </c>
    </row>
    <row r="12" spans="1:8" ht="17.45" customHeight="1" x14ac:dyDescent="0.2">
      <c r="A12" s="9" t="s">
        <v>7</v>
      </c>
      <c r="B12" s="10">
        <v>134</v>
      </c>
      <c r="C12" s="11">
        <v>8417.5</v>
      </c>
      <c r="D12" s="10">
        <v>45</v>
      </c>
      <c r="E12" s="29">
        <f t="shared" si="0"/>
        <v>0.33582089552238809</v>
      </c>
      <c r="F12" s="18">
        <v>0.6</v>
      </c>
      <c r="G12" s="12">
        <f t="shared" si="1"/>
        <v>80.399999999999991</v>
      </c>
      <c r="H12" s="12">
        <f t="shared" si="2"/>
        <v>35.399999999999991</v>
      </c>
    </row>
    <row r="13" spans="1:8" ht="17.45" customHeight="1" x14ac:dyDescent="0.2">
      <c r="A13" s="9" t="s">
        <v>8</v>
      </c>
      <c r="B13" s="10">
        <v>192</v>
      </c>
      <c r="C13" s="11">
        <v>12613.5</v>
      </c>
      <c r="D13" s="10">
        <v>53</v>
      </c>
      <c r="E13" s="29">
        <f t="shared" si="0"/>
        <v>0.27604166666666669</v>
      </c>
      <c r="F13" s="18">
        <v>0.56999999999999995</v>
      </c>
      <c r="G13" s="12">
        <f t="shared" si="1"/>
        <v>109.44</v>
      </c>
      <c r="H13" s="12">
        <f t="shared" si="2"/>
        <v>56.44</v>
      </c>
    </row>
    <row r="14" spans="1:8" ht="17.45" customHeight="1" x14ac:dyDescent="0.2">
      <c r="A14" s="9" t="s">
        <v>9</v>
      </c>
      <c r="B14" s="10">
        <v>240</v>
      </c>
      <c r="C14" s="11">
        <v>14445.75</v>
      </c>
      <c r="D14" s="10">
        <v>43</v>
      </c>
      <c r="E14" s="29">
        <f t="shared" si="0"/>
        <v>0.17916666666666667</v>
      </c>
      <c r="F14" s="18">
        <v>0.5</v>
      </c>
      <c r="G14" s="12">
        <f t="shared" si="1"/>
        <v>120</v>
      </c>
      <c r="H14" s="12">
        <f t="shared" si="2"/>
        <v>77</v>
      </c>
    </row>
    <row r="15" spans="1:8" ht="17.45" customHeight="1" x14ac:dyDescent="0.2">
      <c r="A15" s="9" t="s">
        <v>10</v>
      </c>
      <c r="B15" s="10">
        <v>111</v>
      </c>
      <c r="C15" s="11">
        <v>8278</v>
      </c>
      <c r="D15" s="10">
        <v>23</v>
      </c>
      <c r="E15" s="29">
        <f t="shared" si="0"/>
        <v>0.2072072072072072</v>
      </c>
      <c r="F15" s="18">
        <v>0.53</v>
      </c>
      <c r="G15" s="12">
        <f t="shared" si="1"/>
        <v>58.830000000000005</v>
      </c>
      <c r="H15" s="12">
        <f t="shared" si="2"/>
        <v>35.830000000000005</v>
      </c>
    </row>
    <row r="16" spans="1:8" ht="17.45" customHeight="1" x14ac:dyDescent="0.2">
      <c r="A16" s="14" t="s">
        <v>31</v>
      </c>
      <c r="B16" s="15">
        <f>SUM(B4:B15)</f>
        <v>2586</v>
      </c>
      <c r="C16" s="16">
        <f>SUM(C4:C15)</f>
        <v>175241.5</v>
      </c>
      <c r="D16" s="15">
        <f>SUM(D4:D15)</f>
        <v>917</v>
      </c>
      <c r="E16" s="17">
        <f>D16/B16</f>
        <v>0.35460170146945091</v>
      </c>
      <c r="F16" s="18">
        <f>AVERAGE(F4:F15)</f>
        <v>0.54090909090909089</v>
      </c>
      <c r="G16" s="19">
        <f>SUM(G4:G15)</f>
        <v>1330.26</v>
      </c>
      <c r="H16" s="19">
        <f>SUM(H4:H15)</f>
        <v>431.26</v>
      </c>
    </row>
    <row r="17" spans="1:8" ht="12.75" customHeight="1" x14ac:dyDescent="0.2">
      <c r="G17" s="30"/>
    </row>
    <row r="18" spans="1:8" x14ac:dyDescent="0.2">
      <c r="A18" s="25" t="s">
        <v>33</v>
      </c>
      <c r="B18" s="25"/>
      <c r="C18" s="25"/>
      <c r="D18" s="25"/>
      <c r="E18" s="26"/>
      <c r="F18" s="27"/>
      <c r="G18" s="25"/>
      <c r="H18" s="25"/>
    </row>
    <row r="19" spans="1:8" ht="12.75" customHeight="1" x14ac:dyDescent="0.2">
      <c r="A19" s="25" t="s">
        <v>34</v>
      </c>
      <c r="B19" s="25"/>
      <c r="C19" s="25"/>
      <c r="D19" s="25"/>
      <c r="E19" s="26"/>
      <c r="F19" s="27"/>
      <c r="G19" s="25"/>
      <c r="H19" s="25"/>
    </row>
    <row r="20" spans="1:8" ht="12.75" customHeight="1" x14ac:dyDescent="0.2">
      <c r="A20" s="25" t="s">
        <v>35</v>
      </c>
      <c r="B20" s="25"/>
      <c r="C20" s="25"/>
      <c r="D20" s="25"/>
      <c r="E20" s="26"/>
      <c r="F20" s="27"/>
      <c r="G20" s="25"/>
      <c r="H20" s="25"/>
    </row>
    <row r="21" spans="1:8" ht="12.75" customHeight="1" x14ac:dyDescent="0.2">
      <c r="A21" s="25" t="s">
        <v>26</v>
      </c>
      <c r="B21" s="25"/>
      <c r="C21" s="25"/>
      <c r="D21" s="25"/>
      <c r="E21" s="26"/>
      <c r="F21" s="27"/>
      <c r="G21" s="25"/>
      <c r="H21" s="25"/>
    </row>
    <row r="22" spans="1:8" ht="12.75" customHeight="1" x14ac:dyDescent="0.2">
      <c r="A22" s="25" t="s">
        <v>27</v>
      </c>
      <c r="B22" s="25"/>
      <c r="C22" s="25"/>
      <c r="D22" s="25"/>
      <c r="E22" s="26"/>
      <c r="F22" s="27"/>
      <c r="G22" s="25"/>
      <c r="H22" s="25"/>
    </row>
    <row r="23" spans="1:8" ht="12.75" customHeight="1" x14ac:dyDescent="0.2">
      <c r="A23" s="25" t="s">
        <v>28</v>
      </c>
      <c r="B23" s="25"/>
      <c r="C23" s="25"/>
      <c r="D23" s="25"/>
      <c r="E23" s="26"/>
      <c r="F23" s="27"/>
      <c r="G23" s="25"/>
      <c r="H23" s="25"/>
    </row>
    <row r="24" spans="1:8" ht="12.75" customHeight="1" x14ac:dyDescent="0.2">
      <c r="A24" s="25" t="s">
        <v>29</v>
      </c>
      <c r="B24" s="25"/>
      <c r="C24" s="25"/>
      <c r="D24" s="25"/>
      <c r="E24" s="26"/>
      <c r="F24" s="27"/>
      <c r="G24" s="25"/>
      <c r="H24" s="25"/>
    </row>
    <row r="25" spans="1:8" ht="12.75" customHeight="1" x14ac:dyDescent="0.2">
      <c r="A25" s="25" t="s">
        <v>30</v>
      </c>
      <c r="B25" s="25"/>
      <c r="C25" s="25"/>
      <c r="D25" s="25"/>
      <c r="E25" s="26"/>
      <c r="F25" s="27"/>
      <c r="G25" s="25"/>
      <c r="H25" s="25"/>
    </row>
    <row r="26" spans="1:8" ht="12.75" customHeight="1" x14ac:dyDescent="0.2">
      <c r="A26" s="25" t="s">
        <v>32</v>
      </c>
      <c r="B26" s="25"/>
      <c r="C26" s="25"/>
      <c r="D26" s="25"/>
      <c r="E26" s="26"/>
      <c r="F26" s="27"/>
      <c r="G26" s="25"/>
      <c r="H26" s="25"/>
    </row>
    <row r="27" spans="1:8" ht="12.75" customHeight="1" x14ac:dyDescent="0.2">
      <c r="B27" s="25"/>
      <c r="C27" s="25"/>
      <c r="D27" s="25"/>
      <c r="E27" s="26"/>
      <c r="F27" s="27"/>
      <c r="G27" s="25"/>
      <c r="H27" s="25"/>
    </row>
    <row r="28" spans="1:8" ht="12.75" customHeight="1" x14ac:dyDescent="0.2">
      <c r="A28" s="25" t="s">
        <v>36</v>
      </c>
    </row>
    <row r="32" spans="1:8" ht="12.75" customHeight="1" x14ac:dyDescent="0.2">
      <c r="A32" s="4"/>
    </row>
  </sheetData>
  <mergeCells count="1">
    <mergeCell ref="A1:H1"/>
  </mergeCells>
  <pageMargins left="0.7" right="0.7" top="0.75" bottom="0.75" header="0.3" footer="0.3"/>
  <pageSetup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/>
  </sheetViews>
  <sheetFormatPr defaultRowHeight="12.75" x14ac:dyDescent="0.2"/>
  <cols>
    <col min="1" max="1" width="114" customWidth="1"/>
  </cols>
  <sheetData>
    <row r="1" spans="1:1" s="4" customFormat="1" ht="24" customHeight="1" x14ac:dyDescent="0.2">
      <c r="A1" s="23" t="s">
        <v>12</v>
      </c>
    </row>
    <row r="2" spans="1:1" ht="15" x14ac:dyDescent="0.2">
      <c r="A2" s="4" t="s">
        <v>13</v>
      </c>
    </row>
    <row r="3" spans="1:1" ht="15" x14ac:dyDescent="0.2">
      <c r="A3" s="24" t="s">
        <v>23</v>
      </c>
    </row>
    <row r="4" spans="1:1" ht="15" x14ac:dyDescent="0.2">
      <c r="A4" s="4" t="s">
        <v>24</v>
      </c>
    </row>
    <row r="5" spans="1:1" ht="15" x14ac:dyDescent="0.2">
      <c r="A5" s="4" t="s">
        <v>14</v>
      </c>
    </row>
    <row r="6" spans="1:1" ht="15" x14ac:dyDescent="0.2">
      <c r="A6" s="24" t="s">
        <v>25</v>
      </c>
    </row>
    <row r="7" spans="1:1" ht="15" x14ac:dyDescent="0.2">
      <c r="A7" s="24"/>
    </row>
    <row r="8" spans="1:1" ht="15" x14ac:dyDescent="0.2">
      <c r="A8" s="24"/>
    </row>
    <row r="9" spans="1:1" ht="15" x14ac:dyDescent="0.2">
      <c r="A9" s="24"/>
    </row>
    <row r="10" spans="1:1" ht="15" x14ac:dyDescent="0.2">
      <c r="A10" s="24"/>
    </row>
    <row r="11" spans="1:1" ht="15" x14ac:dyDescent="0.2">
      <c r="A11" s="24"/>
    </row>
    <row r="12" spans="1:1" x14ac:dyDescent="0.2">
      <c r="A12" s="22"/>
    </row>
    <row r="13" spans="1:1" x14ac:dyDescent="0.2">
      <c r="A13" s="22"/>
    </row>
    <row r="14" spans="1:1" x14ac:dyDescent="0.2">
      <c r="A14" s="2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EG Tool</vt:lpstr>
      <vt:lpstr>EG Tool Directions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Educational Gains and Attendance by Educational Functioning Level</dc:title>
  <dc:creator>Crystal Decisions</dc:creator>
  <dc:description>Powered by Crystal</dc:description>
  <cp:lastModifiedBy>Shelton, Davida</cp:lastModifiedBy>
  <cp:lastPrinted>2016-08-11T14:21:28Z</cp:lastPrinted>
  <dcterms:created xsi:type="dcterms:W3CDTF">2013-05-07T14:41:00Z</dcterms:created>
  <dcterms:modified xsi:type="dcterms:W3CDTF">2016-09-08T01:48:35Z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010FA56BF9BF468A4C25C7E43F421FDC92536D7F21A366EFA4E48500BE6DB089B5EBD0FE2C55CBE8A7C98A897C52E60EB6215F06A17D501B98378DFC1CAFCFD83564DFD5BFA8FCFA8D70664D70EF2B497A1DA8116E90D5EE7A59F9D343689BACB50930B1A4027C1BCAC273C479FA3B394DF2BA346AC0042EDF8BF80D1300AC9</vt:lpwstr>
  </property>
  <property fmtid="{D5CDD505-2E9C-101B-9397-08002B2CF9AE}" pid="3" name="Business Objects Context Information1">
    <vt:lpwstr>A1390A637AD9B822544809D7A73C0BE2166A36F58F337A65A480A725E81BD246E129F3FF71390DBA2BEC43C5F66A4D911DACDD040521DE66B6170B6DCA7767514A45011C28927382F5BB71E88DABAB12EE4049AFBA57B63952F606E5BF5CCD326E41B88041A95A549521A5E7F822F46F4ED63907EEC0441D3AEA1FE111CEC25</vt:lpwstr>
  </property>
  <property fmtid="{D5CDD505-2E9C-101B-9397-08002B2CF9AE}" pid="4" name="Business Objects Context Information2">
    <vt:lpwstr>D5A4345873133E8B6A0A7C2F9B66BAD88F943D5C7E65646D8E13157730DFA4AD0D4F7BC35DEF50AEFC213E7F6326D8F8CCA64DA7E58319F0355F9E00326BDB6E7FBFC03B58B8AEFFCB61C37E9BC33133261C810E0D2DBBF97DB6EAD328E5E90924C960ACA5072D88073FC4968D8AC1ABA54A84189AD275D5EEC07A95A74AAB3</vt:lpwstr>
  </property>
  <property fmtid="{D5CDD505-2E9C-101B-9397-08002B2CF9AE}" pid="5" name="Business Objects Context Information3">
    <vt:lpwstr>BC512631D42A18507CFF86F7B7D9CF549451BBDD4413AC73E54F0DD72F5CAA54448DF0574F7F09660FA30C6D8BEC4E8F19E63A062D14A78D3E8C378A740EC44BE5F4E64BA65E254A9BB62C15F8BDEDDB26D0B7F495A5EFF9C46517C5A509205FEF28AC1F153DB9BD0B41FF3FF81EC750E7B50A974A9A287B4D818948FF97465</vt:lpwstr>
  </property>
  <property fmtid="{D5CDD505-2E9C-101B-9397-08002B2CF9AE}" pid="6" name="Business Objects Context Information4">
    <vt:lpwstr>6539337E6D484D93262767E7BC8FC7A5381775AA429BF8D2845AB6757D5E9D08F43435830FA3479D5F10F4F01DC7D25516E64EC7F20B7B5AFD68044A216FEA36ECECB5BAC2A5C3B68EFA9790ACFA862A9FB24C381644E7C879BAE4AD6D4F379E9F9C6FFF3F241D6849734A795C63B76A67D175414689BAA4F30B366FF8BA85B</vt:lpwstr>
  </property>
  <property fmtid="{D5CDD505-2E9C-101B-9397-08002B2CF9AE}" pid="7" name="Business Objects Context Information5">
    <vt:lpwstr>C3F0090C518D79E46076FFF6695354F4144C315641FE5E744F25FBA3C0D01E21DE4D98875C6AF2A8C1A78EFDA4AB76B04C1F4B599BF17A7CABC5C7762A651E7A7527B82C9EA24FBDE7AD899CECC4337153E79931A5B80888C36394F73F064940E7834A7C244E025ACDEC60A2552CE0A3AE17F41A470F0EFF1CAA472FA2C7A49</vt:lpwstr>
  </property>
  <property fmtid="{D5CDD505-2E9C-101B-9397-08002B2CF9AE}" pid="8" name="Business Objects Context Information6">
    <vt:lpwstr>46D04308488A4B434897928CB630DA39BBEF0995649D44D0B3A14213EFEFC01458AFAEA4</vt:lpwstr>
  </property>
</Properties>
</file>